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100" windowHeight="9270"/>
  </bookViews>
  <sheets>
    <sheet name="Blank Emission Calcs" sheetId="2" r:id="rId1"/>
    <sheet name="Example Calcs" sheetId="1" r:id="rId2"/>
  </sheets>
  <definedNames>
    <definedName name="_xlnm.Print_Area" localSheetId="0">'Blank Emission Calcs'!$A$1:$L$42</definedName>
    <definedName name="_xlnm.Print_Area" localSheetId="1">'Example Calcs'!$A$1:$L$30</definedName>
  </definedNames>
  <calcPr calcId="145621"/>
</workbook>
</file>

<file path=xl/calcChain.xml><?xml version="1.0" encoding="utf-8"?>
<calcChain xmlns="http://schemas.openxmlformats.org/spreadsheetml/2006/main">
  <c r="I21" i="2" l="1"/>
  <c r="H21" i="2"/>
  <c r="J21" i="2" s="1"/>
  <c r="K21" i="2" s="1"/>
  <c r="I20" i="2"/>
  <c r="H20" i="2"/>
  <c r="J20" i="2" s="1"/>
  <c r="K20" i="2" s="1"/>
  <c r="I19" i="2"/>
  <c r="H19" i="2"/>
  <c r="J19" i="2" s="1"/>
  <c r="K19" i="2" s="1"/>
  <c r="I18" i="2"/>
  <c r="H18" i="2"/>
  <c r="J18" i="2" s="1"/>
  <c r="K18" i="2" s="1"/>
  <c r="I17" i="2"/>
  <c r="H17" i="2"/>
  <c r="J17" i="2" s="1"/>
  <c r="K17" i="2" s="1"/>
  <c r="I16" i="2"/>
  <c r="H16" i="2"/>
  <c r="J16" i="2" s="1"/>
  <c r="K16" i="2" s="1"/>
  <c r="I15" i="2"/>
  <c r="H15" i="2"/>
  <c r="J15" i="2" s="1"/>
  <c r="K15" i="2" s="1"/>
  <c r="I14" i="2"/>
  <c r="H14" i="2"/>
  <c r="J14" i="2" s="1"/>
  <c r="K14" i="2" s="1"/>
  <c r="I13" i="2"/>
  <c r="H13" i="2"/>
  <c r="J13" i="2" s="1"/>
  <c r="K13" i="2" s="1"/>
  <c r="I12" i="2"/>
  <c r="H12" i="2"/>
  <c r="J12" i="2" s="1"/>
  <c r="K12" i="2" s="1"/>
  <c r="I11" i="2"/>
  <c r="H11" i="2"/>
  <c r="J11" i="2" s="1"/>
  <c r="K11" i="2" s="1"/>
  <c r="H7" i="2" l="1"/>
  <c r="H12" i="1"/>
  <c r="H11" i="1"/>
  <c r="H10" i="1"/>
  <c r="H9" i="1"/>
  <c r="H8" i="1"/>
  <c r="H7" i="1"/>
  <c r="H26" i="2"/>
  <c r="H25" i="2"/>
  <c r="H24" i="2"/>
  <c r="H23" i="2"/>
  <c r="H22" i="2"/>
  <c r="H10" i="2"/>
  <c r="H9" i="2"/>
  <c r="H8" i="2"/>
  <c r="I25" i="2" l="1"/>
  <c r="J25" i="2"/>
  <c r="K25" i="2" s="1"/>
  <c r="I26" i="2"/>
  <c r="J26" i="2"/>
  <c r="K26" i="2" s="1"/>
  <c r="I24" i="2"/>
  <c r="J24" i="2"/>
  <c r="K24" i="2" s="1"/>
  <c r="I23" i="2"/>
  <c r="J23" i="2"/>
  <c r="K23" i="2" s="1"/>
  <c r="I22" i="2"/>
  <c r="J22" i="2"/>
  <c r="K22" i="2" s="1"/>
  <c r="I10" i="2"/>
  <c r="J10" i="2"/>
  <c r="K10" i="2" s="1"/>
  <c r="I9" i="2"/>
  <c r="J9" i="2"/>
  <c r="K9" i="2" s="1"/>
  <c r="I8" i="2"/>
  <c r="J8" i="2"/>
  <c r="K8" i="2" s="1"/>
  <c r="J10" i="1"/>
  <c r="J9" i="1"/>
  <c r="K9" i="1" s="1"/>
  <c r="J8" i="1"/>
  <c r="K8" i="1" s="1"/>
  <c r="J7" i="1"/>
  <c r="K7" i="1" s="1"/>
  <c r="I7" i="2"/>
  <c r="J7" i="2" s="1"/>
  <c r="K7" i="2" s="1"/>
  <c r="I12" i="1"/>
  <c r="I11" i="1"/>
  <c r="J11" i="1" s="1"/>
  <c r="K11" i="1" s="1"/>
  <c r="I10" i="1"/>
  <c r="I9" i="1"/>
  <c r="I8" i="1"/>
  <c r="I7" i="1"/>
  <c r="K27" i="2" l="1"/>
  <c r="J12" i="1"/>
  <c r="K12" i="1" s="1"/>
  <c r="K10" i="1"/>
  <c r="K13" i="1" s="1"/>
</calcChain>
</file>

<file path=xl/sharedStrings.xml><?xml version="1.0" encoding="utf-8"?>
<sst xmlns="http://schemas.openxmlformats.org/spreadsheetml/2006/main" count="98" uniqueCount="60">
  <si>
    <t>XYZ Coating Company</t>
  </si>
  <si>
    <t>Product</t>
  </si>
  <si>
    <t>Volume</t>
  </si>
  <si>
    <t>(gallons)</t>
  </si>
  <si>
    <t>Density</t>
  </si>
  <si>
    <t>(lbs/gallon)</t>
  </si>
  <si>
    <t>FF</t>
  </si>
  <si>
    <t>(wt %)</t>
  </si>
  <si>
    <t>UF</t>
  </si>
  <si>
    <t>MF</t>
  </si>
  <si>
    <t>PF</t>
  </si>
  <si>
    <t>Low Solids Stain 1</t>
  </si>
  <si>
    <t>High Solids Stain 2</t>
  </si>
  <si>
    <t>Filler 3</t>
  </si>
  <si>
    <t>Sealer 4</t>
  </si>
  <si>
    <t>Topcoat 5</t>
  </si>
  <si>
    <t>Topcoat 6</t>
  </si>
  <si>
    <t>Example</t>
  </si>
  <si>
    <t>Volume:  in gallons sold into the 9 counties of the Greater Bay Area in 2011*</t>
  </si>
  <si>
    <t>Density:  in pounds (lbs.) per gallon</t>
  </si>
  <si>
    <t>FF:  Weight % Free Formaldehyde in the coating mixture**</t>
  </si>
  <si>
    <t>UF:  Weight % Urea Formaldehyde polymer resins in the coating mixture**</t>
  </si>
  <si>
    <t>MF:  Weight % Melamine Formaldehyde polymer resins in the coating mixture**</t>
  </si>
  <si>
    <t>PF:  Weight % Phenol / Cyclohexanone Formaldehyde polymer resins in the coating mixture**</t>
  </si>
  <si>
    <t>Note:  ** - coating mixture as sold, excluding any recommended catalyst or thinner</t>
  </si>
  <si>
    <t>Formaldehyde Emissions during Curing:  EF = Emission Factor in mg/gram of coating</t>
  </si>
  <si>
    <t>EF</t>
  </si>
  <si>
    <t>(mg/gram)</t>
  </si>
  <si>
    <t>Formaldehyde Emissions</t>
  </si>
  <si>
    <t>Coating Sold</t>
  </si>
  <si>
    <t>(grams)</t>
  </si>
  <si>
    <t>Coating 1</t>
  </si>
  <si>
    <t>Coating 2</t>
  </si>
  <si>
    <t>Coating 3</t>
  </si>
  <si>
    <t>Coating 4</t>
  </si>
  <si>
    <t>Coating 5</t>
  </si>
  <si>
    <t>Coating 6</t>
  </si>
  <si>
    <t>Coating 7</t>
  </si>
  <si>
    <t>Coating 8</t>
  </si>
  <si>
    <t>Coating 9</t>
  </si>
  <si>
    <t>Coating 10</t>
  </si>
  <si>
    <t>Total</t>
  </si>
  <si>
    <t>Note:  * - Southern Sonoma County and Southwest portion of Solano county are within the Bay Area Air Quality Management District Jurisdiction.</t>
  </si>
  <si>
    <t>Product Sales into the Greater San Francisco Bay Area*</t>
  </si>
  <si>
    <t>EF = 10 x FF + 1.3438 x [UF + 0.1871 x (MF + PF)] + 0.248</t>
  </si>
  <si>
    <t>(grams/year)</t>
  </si>
  <si>
    <t>(pounds/year)</t>
  </si>
  <si>
    <t>Send formaldehyde emissions report no later than July 1, 2012 to:  Bay Area Air Quality Management District, Attention:  Guy Gimlen; 939 Ellis Street, San Francisco, CA  94109.</t>
  </si>
  <si>
    <t>Coating Company</t>
  </si>
  <si>
    <t>Coating 11</t>
  </si>
  <si>
    <t>Coating 12</t>
  </si>
  <si>
    <t>Coating 13</t>
  </si>
  <si>
    <t>Coating 14</t>
  </si>
  <si>
    <t>Coating 15</t>
  </si>
  <si>
    <t>Coating 16</t>
  </si>
  <si>
    <t>Coating 17</t>
  </si>
  <si>
    <t>Coating 18</t>
  </si>
  <si>
    <t>Coating 19</t>
  </si>
  <si>
    <t>Coating 20</t>
  </si>
  <si>
    <t>Insert product sales volumes and technical information into the cells highlighted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</si>
</sst>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selection activeCell="G7" sqref="G7"/>
    </sheetView>
  </sheetViews>
  <sheetFormatPr defaultRowHeight="15" x14ac:dyDescent="0.25"/>
  <cols>
    <col min="1" max="1" width="18.42578125" customWidth="1"/>
    <col min="2" max="7" width="10.7109375" customWidth="1"/>
    <col min="8" max="8" width="10.85546875" customWidth="1"/>
    <col min="9" max="9" width="15.28515625" customWidth="1"/>
    <col min="10" max="11" width="14.7109375" customWidth="1"/>
  </cols>
  <sheetData>
    <row r="1" spans="1:11" ht="17.45" x14ac:dyDescent="0.3">
      <c r="A1" s="8" t="s">
        <v>43</v>
      </c>
    </row>
    <row r="2" spans="1:11" ht="13.9" customHeight="1" x14ac:dyDescent="0.3">
      <c r="A2" t="s">
        <v>59</v>
      </c>
    </row>
    <row r="3" spans="1:11" s="7" customFormat="1" ht="21" customHeight="1" x14ac:dyDescent="0.3">
      <c r="A3" s="32"/>
      <c r="B3" s="7" t="s">
        <v>48</v>
      </c>
    </row>
    <row r="4" spans="1:11" s="7" customFormat="1" ht="9" customHeight="1" thickBot="1" x14ac:dyDescent="0.35">
      <c r="A4" s="1"/>
    </row>
    <row r="5" spans="1:11" ht="26.25" thickBot="1" x14ac:dyDescent="0.3">
      <c r="A5" s="29" t="s">
        <v>1</v>
      </c>
      <c r="B5" s="2" t="s">
        <v>2</v>
      </c>
      <c r="C5" s="2" t="s">
        <v>4</v>
      </c>
      <c r="D5" s="2" t="s">
        <v>6</v>
      </c>
      <c r="E5" s="2" t="s">
        <v>8</v>
      </c>
      <c r="F5" s="2" t="s">
        <v>9</v>
      </c>
      <c r="G5" s="2" t="s">
        <v>10</v>
      </c>
      <c r="H5" s="11" t="s">
        <v>26</v>
      </c>
      <c r="I5" s="11" t="s">
        <v>29</v>
      </c>
      <c r="J5" s="11" t="s">
        <v>28</v>
      </c>
      <c r="K5" s="11" t="s">
        <v>28</v>
      </c>
    </row>
    <row r="6" spans="1:11" ht="26.25" thickBot="1" x14ac:dyDescent="0.3">
      <c r="A6" s="30"/>
      <c r="B6" s="3" t="s">
        <v>3</v>
      </c>
      <c r="C6" s="3" t="s">
        <v>5</v>
      </c>
      <c r="D6" s="3" t="s">
        <v>7</v>
      </c>
      <c r="E6" s="3" t="s">
        <v>7</v>
      </c>
      <c r="F6" s="3" t="s">
        <v>7</v>
      </c>
      <c r="G6" s="3" t="s">
        <v>7</v>
      </c>
      <c r="H6" s="11" t="s">
        <v>27</v>
      </c>
      <c r="I6" s="11" t="s">
        <v>30</v>
      </c>
      <c r="J6" s="11" t="s">
        <v>45</v>
      </c>
      <c r="K6" s="11" t="s">
        <v>46</v>
      </c>
    </row>
    <row r="7" spans="1:11" ht="15.75" thickBot="1" x14ac:dyDescent="0.3">
      <c r="A7" s="31" t="s">
        <v>31</v>
      </c>
      <c r="B7" s="33"/>
      <c r="C7" s="33"/>
      <c r="D7" s="33"/>
      <c r="E7" s="33"/>
      <c r="F7" s="33"/>
      <c r="G7" s="33"/>
      <c r="H7" s="13">
        <f>IF(E7+F7+G7=0,0,(10*D7)+1.3438*(E7+0.1871*(F7+G7))+0.248)</f>
        <v>0</v>
      </c>
      <c r="I7" s="12">
        <f>B7*C7*453.59</f>
        <v>0</v>
      </c>
      <c r="J7" s="12">
        <f>H7*I7/1000</f>
        <v>0</v>
      </c>
      <c r="K7" s="15">
        <f>J7/453.59</f>
        <v>0</v>
      </c>
    </row>
    <row r="8" spans="1:11" thickBot="1" x14ac:dyDescent="0.35">
      <c r="A8" s="31" t="s">
        <v>32</v>
      </c>
      <c r="B8" s="33"/>
      <c r="C8" s="33"/>
      <c r="D8" s="33"/>
      <c r="E8" s="33"/>
      <c r="F8" s="33"/>
      <c r="G8" s="33"/>
      <c r="H8" s="13">
        <f t="shared" ref="H8:H26" si="0">IF(E8+F8+G8=0,0,(10*D8)+1.3438*(E8+0.1871*(F8+G8))+0.248)</f>
        <v>0</v>
      </c>
      <c r="I8" s="12">
        <f t="shared" ref="I8:I26" si="1">B8*C8*453.59</f>
        <v>0</v>
      </c>
      <c r="J8" s="12">
        <f t="shared" ref="J8:J26" si="2">H8*I8/1000</f>
        <v>0</v>
      </c>
      <c r="K8" s="15">
        <f t="shared" ref="K8:K26" si="3">J8/453.59</f>
        <v>0</v>
      </c>
    </row>
    <row r="9" spans="1:11" thickBot="1" x14ac:dyDescent="0.35">
      <c r="A9" s="31" t="s">
        <v>33</v>
      </c>
      <c r="B9" s="33"/>
      <c r="C9" s="33"/>
      <c r="D9" s="33"/>
      <c r="E9" s="33"/>
      <c r="F9" s="33"/>
      <c r="G9" s="33"/>
      <c r="H9" s="13">
        <f t="shared" si="0"/>
        <v>0</v>
      </c>
      <c r="I9" s="12">
        <f t="shared" si="1"/>
        <v>0</v>
      </c>
      <c r="J9" s="12">
        <f t="shared" si="2"/>
        <v>0</v>
      </c>
      <c r="K9" s="15">
        <f t="shared" si="3"/>
        <v>0</v>
      </c>
    </row>
    <row r="10" spans="1:11" thickBot="1" x14ac:dyDescent="0.35">
      <c r="A10" s="31" t="s">
        <v>34</v>
      </c>
      <c r="B10" s="33"/>
      <c r="C10" s="33"/>
      <c r="D10" s="33"/>
      <c r="E10" s="33"/>
      <c r="F10" s="33"/>
      <c r="G10" s="33"/>
      <c r="H10" s="13">
        <f t="shared" si="0"/>
        <v>0</v>
      </c>
      <c r="I10" s="12">
        <f t="shared" si="1"/>
        <v>0</v>
      </c>
      <c r="J10" s="12">
        <f t="shared" si="2"/>
        <v>0</v>
      </c>
      <c r="K10" s="15">
        <f t="shared" si="3"/>
        <v>0</v>
      </c>
    </row>
    <row r="11" spans="1:11" thickBot="1" x14ac:dyDescent="0.35">
      <c r="A11" s="31" t="s">
        <v>35</v>
      </c>
      <c r="B11" s="33"/>
      <c r="C11" s="33"/>
      <c r="D11" s="33"/>
      <c r="E11" s="33"/>
      <c r="F11" s="33"/>
      <c r="G11" s="33"/>
      <c r="H11" s="13">
        <f t="shared" ref="H11:H21" si="4">IF(E11+F11+G11=0,0,(10*D11)+1.3438*(E11+0.1871*(F11+G11))+0.248)</f>
        <v>0</v>
      </c>
      <c r="I11" s="12">
        <f t="shared" ref="I11:I21" si="5">B11*C11*453.59</f>
        <v>0</v>
      </c>
      <c r="J11" s="12">
        <f t="shared" ref="J11:J21" si="6">H11*I11/1000</f>
        <v>0</v>
      </c>
      <c r="K11" s="15">
        <f t="shared" ref="K11:K21" si="7">J11/453.59</f>
        <v>0</v>
      </c>
    </row>
    <row r="12" spans="1:11" thickBot="1" x14ac:dyDescent="0.35">
      <c r="A12" s="31" t="s">
        <v>36</v>
      </c>
      <c r="B12" s="33"/>
      <c r="C12" s="33"/>
      <c r="D12" s="33"/>
      <c r="E12" s="33"/>
      <c r="F12" s="33"/>
      <c r="G12" s="33"/>
      <c r="H12" s="13">
        <f t="shared" si="4"/>
        <v>0</v>
      </c>
      <c r="I12" s="12">
        <f t="shared" si="5"/>
        <v>0</v>
      </c>
      <c r="J12" s="12">
        <f t="shared" si="6"/>
        <v>0</v>
      </c>
      <c r="K12" s="15">
        <f t="shared" si="7"/>
        <v>0</v>
      </c>
    </row>
    <row r="13" spans="1:11" thickBot="1" x14ac:dyDescent="0.35">
      <c r="A13" s="31" t="s">
        <v>37</v>
      </c>
      <c r="B13" s="33"/>
      <c r="C13" s="33"/>
      <c r="D13" s="33"/>
      <c r="E13" s="33"/>
      <c r="F13" s="33"/>
      <c r="G13" s="33"/>
      <c r="H13" s="13">
        <f t="shared" si="4"/>
        <v>0</v>
      </c>
      <c r="I13" s="12">
        <f t="shared" si="5"/>
        <v>0</v>
      </c>
      <c r="J13" s="12">
        <f t="shared" si="6"/>
        <v>0</v>
      </c>
      <c r="K13" s="15">
        <f t="shared" si="7"/>
        <v>0</v>
      </c>
    </row>
    <row r="14" spans="1:11" thickBot="1" x14ac:dyDescent="0.35">
      <c r="A14" s="31" t="s">
        <v>38</v>
      </c>
      <c r="B14" s="33"/>
      <c r="C14" s="33"/>
      <c r="D14" s="33"/>
      <c r="E14" s="33"/>
      <c r="F14" s="33"/>
      <c r="G14" s="33"/>
      <c r="H14" s="13">
        <f t="shared" si="4"/>
        <v>0</v>
      </c>
      <c r="I14" s="12">
        <f t="shared" si="5"/>
        <v>0</v>
      </c>
      <c r="J14" s="12">
        <f t="shared" si="6"/>
        <v>0</v>
      </c>
      <c r="K14" s="15">
        <f t="shared" si="7"/>
        <v>0</v>
      </c>
    </row>
    <row r="15" spans="1:11" thickBot="1" x14ac:dyDescent="0.35">
      <c r="A15" s="31" t="s">
        <v>39</v>
      </c>
      <c r="B15" s="33"/>
      <c r="C15" s="33"/>
      <c r="D15" s="33"/>
      <c r="E15" s="33"/>
      <c r="F15" s="33"/>
      <c r="G15" s="33"/>
      <c r="H15" s="13">
        <f t="shared" si="4"/>
        <v>0</v>
      </c>
      <c r="I15" s="12">
        <f t="shared" si="5"/>
        <v>0</v>
      </c>
      <c r="J15" s="12">
        <f t="shared" si="6"/>
        <v>0</v>
      </c>
      <c r="K15" s="15">
        <f t="shared" si="7"/>
        <v>0</v>
      </c>
    </row>
    <row r="16" spans="1:11" thickBot="1" x14ac:dyDescent="0.35">
      <c r="A16" s="31" t="s">
        <v>40</v>
      </c>
      <c r="B16" s="33"/>
      <c r="C16" s="33"/>
      <c r="D16" s="33"/>
      <c r="E16" s="33"/>
      <c r="F16" s="33"/>
      <c r="G16" s="33"/>
      <c r="H16" s="13">
        <f t="shared" si="4"/>
        <v>0</v>
      </c>
      <c r="I16" s="12">
        <f t="shared" si="5"/>
        <v>0</v>
      </c>
      <c r="J16" s="12">
        <f t="shared" si="6"/>
        <v>0</v>
      </c>
      <c r="K16" s="15">
        <f t="shared" si="7"/>
        <v>0</v>
      </c>
    </row>
    <row r="17" spans="1:11" thickBot="1" x14ac:dyDescent="0.35">
      <c r="A17" s="31" t="s">
        <v>49</v>
      </c>
      <c r="B17" s="33"/>
      <c r="C17" s="33"/>
      <c r="D17" s="33"/>
      <c r="E17" s="33"/>
      <c r="F17" s="33"/>
      <c r="G17" s="33"/>
      <c r="H17" s="13">
        <f t="shared" si="4"/>
        <v>0</v>
      </c>
      <c r="I17" s="12">
        <f t="shared" si="5"/>
        <v>0</v>
      </c>
      <c r="J17" s="12">
        <f t="shared" si="6"/>
        <v>0</v>
      </c>
      <c r="K17" s="15">
        <f t="shared" si="7"/>
        <v>0</v>
      </c>
    </row>
    <row r="18" spans="1:11" thickBot="1" x14ac:dyDescent="0.35">
      <c r="A18" s="31" t="s">
        <v>50</v>
      </c>
      <c r="B18" s="33"/>
      <c r="C18" s="33"/>
      <c r="D18" s="33"/>
      <c r="E18" s="33"/>
      <c r="F18" s="33"/>
      <c r="G18" s="33"/>
      <c r="H18" s="13">
        <f t="shared" si="4"/>
        <v>0</v>
      </c>
      <c r="I18" s="12">
        <f t="shared" si="5"/>
        <v>0</v>
      </c>
      <c r="J18" s="12">
        <f t="shared" si="6"/>
        <v>0</v>
      </c>
      <c r="K18" s="15">
        <f t="shared" si="7"/>
        <v>0</v>
      </c>
    </row>
    <row r="19" spans="1:11" thickBot="1" x14ac:dyDescent="0.35">
      <c r="A19" s="31" t="s">
        <v>51</v>
      </c>
      <c r="B19" s="33"/>
      <c r="C19" s="33"/>
      <c r="D19" s="33"/>
      <c r="E19" s="33"/>
      <c r="F19" s="33"/>
      <c r="G19" s="33"/>
      <c r="H19" s="13">
        <f t="shared" si="4"/>
        <v>0</v>
      </c>
      <c r="I19" s="12">
        <f t="shared" si="5"/>
        <v>0</v>
      </c>
      <c r="J19" s="12">
        <f t="shared" si="6"/>
        <v>0</v>
      </c>
      <c r="K19" s="15">
        <f t="shared" si="7"/>
        <v>0</v>
      </c>
    </row>
    <row r="20" spans="1:11" thickBot="1" x14ac:dyDescent="0.35">
      <c r="A20" s="31" t="s">
        <v>52</v>
      </c>
      <c r="B20" s="33"/>
      <c r="C20" s="33"/>
      <c r="D20" s="33"/>
      <c r="E20" s="33"/>
      <c r="F20" s="33"/>
      <c r="G20" s="33"/>
      <c r="H20" s="13">
        <f t="shared" si="4"/>
        <v>0</v>
      </c>
      <c r="I20" s="12">
        <f t="shared" si="5"/>
        <v>0</v>
      </c>
      <c r="J20" s="12">
        <f t="shared" si="6"/>
        <v>0</v>
      </c>
      <c r="K20" s="15">
        <f t="shared" si="7"/>
        <v>0</v>
      </c>
    </row>
    <row r="21" spans="1:11" thickBot="1" x14ac:dyDescent="0.35">
      <c r="A21" s="31" t="s">
        <v>53</v>
      </c>
      <c r="B21" s="33"/>
      <c r="C21" s="33"/>
      <c r="D21" s="33"/>
      <c r="E21" s="33"/>
      <c r="F21" s="33"/>
      <c r="G21" s="33"/>
      <c r="H21" s="13">
        <f t="shared" si="4"/>
        <v>0</v>
      </c>
      <c r="I21" s="12">
        <f t="shared" si="5"/>
        <v>0</v>
      </c>
      <c r="J21" s="12">
        <f t="shared" si="6"/>
        <v>0</v>
      </c>
      <c r="K21" s="15">
        <f t="shared" si="7"/>
        <v>0</v>
      </c>
    </row>
    <row r="22" spans="1:11" thickBot="1" x14ac:dyDescent="0.35">
      <c r="A22" s="31" t="s">
        <v>54</v>
      </c>
      <c r="B22" s="33"/>
      <c r="C22" s="33"/>
      <c r="D22" s="33"/>
      <c r="E22" s="33"/>
      <c r="F22" s="33"/>
      <c r="G22" s="33"/>
      <c r="H22" s="13">
        <f t="shared" si="0"/>
        <v>0</v>
      </c>
      <c r="I22" s="12">
        <f t="shared" si="1"/>
        <v>0</v>
      </c>
      <c r="J22" s="12">
        <f t="shared" si="2"/>
        <v>0</v>
      </c>
      <c r="K22" s="15">
        <f t="shared" si="3"/>
        <v>0</v>
      </c>
    </row>
    <row r="23" spans="1:11" thickBot="1" x14ac:dyDescent="0.35">
      <c r="A23" s="31" t="s">
        <v>55</v>
      </c>
      <c r="B23" s="33"/>
      <c r="C23" s="33"/>
      <c r="D23" s="33"/>
      <c r="E23" s="33"/>
      <c r="F23" s="33"/>
      <c r="G23" s="33"/>
      <c r="H23" s="13">
        <f t="shared" si="0"/>
        <v>0</v>
      </c>
      <c r="I23" s="12">
        <f t="shared" si="1"/>
        <v>0</v>
      </c>
      <c r="J23" s="12">
        <f t="shared" si="2"/>
        <v>0</v>
      </c>
      <c r="K23" s="15">
        <f t="shared" si="3"/>
        <v>0</v>
      </c>
    </row>
    <row r="24" spans="1:11" thickBot="1" x14ac:dyDescent="0.35">
      <c r="A24" s="31" t="s">
        <v>56</v>
      </c>
      <c r="B24" s="33"/>
      <c r="C24" s="33"/>
      <c r="D24" s="33"/>
      <c r="E24" s="33"/>
      <c r="F24" s="33"/>
      <c r="G24" s="33"/>
      <c r="H24" s="13">
        <f t="shared" si="0"/>
        <v>0</v>
      </c>
      <c r="I24" s="12">
        <f t="shared" si="1"/>
        <v>0</v>
      </c>
      <c r="J24" s="12">
        <f t="shared" si="2"/>
        <v>0</v>
      </c>
      <c r="K24" s="15">
        <f t="shared" si="3"/>
        <v>0</v>
      </c>
    </row>
    <row r="25" spans="1:11" thickBot="1" x14ac:dyDescent="0.35">
      <c r="A25" s="31" t="s">
        <v>57</v>
      </c>
      <c r="B25" s="33"/>
      <c r="C25" s="33"/>
      <c r="D25" s="33"/>
      <c r="E25" s="33"/>
      <c r="F25" s="33"/>
      <c r="G25" s="33"/>
      <c r="H25" s="13">
        <f t="shared" si="0"/>
        <v>0</v>
      </c>
      <c r="I25" s="12">
        <f t="shared" ref="I25" si="8">B25*C25*453.59</f>
        <v>0</v>
      </c>
      <c r="J25" s="12">
        <f t="shared" ref="J25" si="9">H25*I25/1000</f>
        <v>0</v>
      </c>
      <c r="K25" s="15">
        <f t="shared" si="3"/>
        <v>0</v>
      </c>
    </row>
    <row r="26" spans="1:11" thickBot="1" x14ac:dyDescent="0.35">
      <c r="A26" s="34" t="s">
        <v>58</v>
      </c>
      <c r="B26" s="35"/>
      <c r="C26" s="35"/>
      <c r="D26" s="35"/>
      <c r="E26" s="35"/>
      <c r="F26" s="35"/>
      <c r="G26" s="35"/>
      <c r="H26" s="13">
        <f t="shared" si="0"/>
        <v>0</v>
      </c>
      <c r="I26" s="12">
        <f t="shared" si="1"/>
        <v>0</v>
      </c>
      <c r="J26" s="12">
        <f t="shared" si="2"/>
        <v>0</v>
      </c>
      <c r="K26" s="15">
        <f t="shared" si="3"/>
        <v>0</v>
      </c>
    </row>
    <row r="27" spans="1:11" ht="14.45" x14ac:dyDescent="0.3">
      <c r="B27" s="20"/>
      <c r="C27" s="20"/>
      <c r="D27" s="20"/>
      <c r="E27" s="20"/>
      <c r="F27" s="20"/>
      <c r="G27" s="20"/>
      <c r="H27" s="21"/>
      <c r="I27" s="22"/>
      <c r="J27" s="24" t="s">
        <v>41</v>
      </c>
      <c r="K27" s="25">
        <f>SUM(K7:K26)</f>
        <v>0</v>
      </c>
    </row>
    <row r="28" spans="1:11" ht="14.45" x14ac:dyDescent="0.3">
      <c r="A28" s="6"/>
    </row>
    <row r="29" spans="1:11" ht="14.45" x14ac:dyDescent="0.3">
      <c r="A29" s="9" t="s">
        <v>25</v>
      </c>
    </row>
    <row r="30" spans="1:11" x14ac:dyDescent="0.25">
      <c r="A30" s="9" t="s">
        <v>44</v>
      </c>
    </row>
    <row r="31" spans="1:11" x14ac:dyDescent="0.25">
      <c r="A31" s="6"/>
    </row>
    <row r="32" spans="1:11" x14ac:dyDescent="0.25">
      <c r="A32" s="9" t="s">
        <v>18</v>
      </c>
    </row>
    <row r="33" spans="1:1" x14ac:dyDescent="0.25">
      <c r="A33" s="9" t="s">
        <v>19</v>
      </c>
    </row>
    <row r="34" spans="1:1" x14ac:dyDescent="0.25">
      <c r="A34" s="9" t="s">
        <v>20</v>
      </c>
    </row>
    <row r="35" spans="1:1" x14ac:dyDescent="0.25">
      <c r="A35" s="9" t="s">
        <v>21</v>
      </c>
    </row>
    <row r="36" spans="1:1" x14ac:dyDescent="0.25">
      <c r="A36" s="9" t="s">
        <v>22</v>
      </c>
    </row>
    <row r="37" spans="1:1" x14ac:dyDescent="0.25">
      <c r="A37" s="9" t="s">
        <v>23</v>
      </c>
    </row>
    <row r="38" spans="1:1" x14ac:dyDescent="0.25">
      <c r="A38" s="9"/>
    </row>
    <row r="39" spans="1:1" x14ac:dyDescent="0.25">
      <c r="A39" s="9" t="s">
        <v>42</v>
      </c>
    </row>
    <row r="40" spans="1:1" x14ac:dyDescent="0.25">
      <c r="A40" s="9" t="s">
        <v>24</v>
      </c>
    </row>
    <row r="42" spans="1:1" x14ac:dyDescent="0.25">
      <c r="A42" s="28" t="s">
        <v>47</v>
      </c>
    </row>
    <row r="46" spans="1:1" x14ac:dyDescent="0.25">
      <c r="A46" s="10"/>
    </row>
  </sheetData>
  <sheetProtection sheet="1" objects="1" scenarios="1" selectLockedCells="1"/>
  <protectedRanges>
    <protectedRange sqref="A7:G26" name="Range1"/>
  </protectedRanges>
  <mergeCells count="1">
    <mergeCell ref="A5:A6"/>
  </mergeCells>
  <pageMargins left="0.7" right="0.7" top="0.75" bottom="0.75" header="0.3" footer="0.3"/>
  <pageSetup scale="83" orientation="landscape" r:id="rId1"/>
  <headerFooter>
    <oddHeader>&amp;LBay Area Air Quality Management District&amp;CRegulation 8, Rule 32:  Wood Product Coatings&amp;RFormaldehyde Emission Estimates</oddHeader>
    <oddFooter>&amp;L&amp;A&amp;C&amp;P&amp;R&amp;D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/>
  </sheetViews>
  <sheetFormatPr defaultRowHeight="15" x14ac:dyDescent="0.25"/>
  <cols>
    <col min="1" max="1" width="16.7109375" customWidth="1"/>
    <col min="2" max="7" width="10.7109375" customWidth="1"/>
    <col min="8" max="8" width="10.85546875" customWidth="1"/>
    <col min="9" max="9" width="15.28515625" customWidth="1"/>
    <col min="10" max="11" width="14.7109375" customWidth="1"/>
  </cols>
  <sheetData>
    <row r="1" spans="1:11" ht="17.45" x14ac:dyDescent="0.3">
      <c r="A1" s="8" t="s">
        <v>43</v>
      </c>
    </row>
    <row r="3" spans="1:11" s="7" customFormat="1" ht="14.45" x14ac:dyDescent="0.3">
      <c r="A3" s="14" t="s">
        <v>0</v>
      </c>
    </row>
    <row r="4" spans="1:11" s="7" customFormat="1" thickBot="1" x14ac:dyDescent="0.35">
      <c r="A4" s="1" t="s">
        <v>17</v>
      </c>
    </row>
    <row r="5" spans="1:11" ht="25.5" x14ac:dyDescent="0.25">
      <c r="A5" s="29" t="s">
        <v>1</v>
      </c>
      <c r="B5" s="2" t="s">
        <v>2</v>
      </c>
      <c r="C5" s="2" t="s">
        <v>4</v>
      </c>
      <c r="D5" s="2" t="s">
        <v>6</v>
      </c>
      <c r="E5" s="2" t="s">
        <v>8</v>
      </c>
      <c r="F5" s="2" t="s">
        <v>9</v>
      </c>
      <c r="G5" s="2" t="s">
        <v>10</v>
      </c>
      <c r="H5" s="16" t="s">
        <v>26</v>
      </c>
      <c r="I5" s="16" t="s">
        <v>29</v>
      </c>
      <c r="J5" s="16" t="s">
        <v>28</v>
      </c>
      <c r="K5" s="16" t="s">
        <v>28</v>
      </c>
    </row>
    <row r="6" spans="1:11" ht="26.25" thickBot="1" x14ac:dyDescent="0.3">
      <c r="A6" s="30"/>
      <c r="B6" s="3" t="s">
        <v>3</v>
      </c>
      <c r="C6" s="3" t="s">
        <v>5</v>
      </c>
      <c r="D6" s="3" t="s">
        <v>7</v>
      </c>
      <c r="E6" s="3" t="s">
        <v>7</v>
      </c>
      <c r="F6" s="3" t="s">
        <v>7</v>
      </c>
      <c r="G6" s="3" t="s">
        <v>7</v>
      </c>
      <c r="H6" s="17" t="s">
        <v>27</v>
      </c>
      <c r="I6" s="17" t="s">
        <v>30</v>
      </c>
      <c r="J6" s="17" t="s">
        <v>45</v>
      </c>
      <c r="K6" s="17" t="s">
        <v>46</v>
      </c>
    </row>
    <row r="7" spans="1:11" thickBot="1" x14ac:dyDescent="0.35">
      <c r="A7" s="4" t="s">
        <v>11</v>
      </c>
      <c r="B7" s="5">
        <v>700</v>
      </c>
      <c r="C7" s="5">
        <v>7.5</v>
      </c>
      <c r="D7" s="5">
        <v>3.0000000000000001E-3</v>
      </c>
      <c r="E7" s="5">
        <v>0</v>
      </c>
      <c r="F7" s="5">
        <v>0</v>
      </c>
      <c r="G7" s="5">
        <v>0</v>
      </c>
      <c r="H7" s="13">
        <f>IF(E7+F7+G7=0,0,(10*D7)+1.3438*(E7+0.1871*(F7+G7))+0.248)</f>
        <v>0</v>
      </c>
      <c r="I7" s="12">
        <f>B7*C7*453.59</f>
        <v>2381347.5</v>
      </c>
      <c r="J7" s="12">
        <f>H7*I7/1000</f>
        <v>0</v>
      </c>
      <c r="K7" s="15">
        <f>J7/453.59</f>
        <v>0</v>
      </c>
    </row>
    <row r="8" spans="1:11" thickBot="1" x14ac:dyDescent="0.35">
      <c r="A8" s="4" t="s">
        <v>12</v>
      </c>
      <c r="B8" s="5">
        <v>1300</v>
      </c>
      <c r="C8" s="5">
        <v>8.3000000000000007</v>
      </c>
      <c r="D8" s="5">
        <v>5.0000000000000001E-3</v>
      </c>
      <c r="E8" s="5">
        <v>0</v>
      </c>
      <c r="F8" s="5">
        <v>0</v>
      </c>
      <c r="G8" s="5">
        <v>0</v>
      </c>
      <c r="H8" s="13">
        <f t="shared" ref="H8:H12" si="0">IF(E8+F8+G8=0,0,(10*D8)+1.3438*(E8+0.1871*(F8+G8))+0.248)</f>
        <v>0</v>
      </c>
      <c r="I8" s="12">
        <f t="shared" ref="I8:I11" si="1">B8*C8*453.59</f>
        <v>4894236.1000000006</v>
      </c>
      <c r="J8" s="12">
        <f t="shared" ref="J8:J11" si="2">H8*I8/1000</f>
        <v>0</v>
      </c>
      <c r="K8" s="15">
        <f t="shared" ref="K8:K11" si="3">J8/453.59</f>
        <v>0</v>
      </c>
    </row>
    <row r="9" spans="1:11" thickBot="1" x14ac:dyDescent="0.35">
      <c r="A9" s="4" t="s">
        <v>13</v>
      </c>
      <c r="B9" s="5">
        <v>500</v>
      </c>
      <c r="C9" s="5">
        <v>12.2</v>
      </c>
      <c r="D9" s="5">
        <v>2E-3</v>
      </c>
      <c r="E9" s="5">
        <v>0</v>
      </c>
      <c r="F9" s="5">
        <v>0</v>
      </c>
      <c r="G9" s="5">
        <v>0</v>
      </c>
      <c r="H9" s="13">
        <f t="shared" si="0"/>
        <v>0</v>
      </c>
      <c r="I9" s="12">
        <f t="shared" si="1"/>
        <v>2766899</v>
      </c>
      <c r="J9" s="12">
        <f t="shared" si="2"/>
        <v>0</v>
      </c>
      <c r="K9" s="15">
        <f t="shared" si="3"/>
        <v>0</v>
      </c>
    </row>
    <row r="10" spans="1:11" thickBot="1" x14ac:dyDescent="0.35">
      <c r="A10" s="4" t="s">
        <v>14</v>
      </c>
      <c r="B10" s="5">
        <v>1800</v>
      </c>
      <c r="C10" s="5">
        <v>8.1</v>
      </c>
      <c r="D10" s="5">
        <v>0.01</v>
      </c>
      <c r="E10" s="5">
        <v>1.9</v>
      </c>
      <c r="F10" s="5">
        <v>2.4</v>
      </c>
      <c r="G10" s="5">
        <v>0</v>
      </c>
      <c r="H10" s="13">
        <f t="shared" si="0"/>
        <v>3.5046399520000007</v>
      </c>
      <c r="I10" s="12">
        <f t="shared" si="1"/>
        <v>6613342.1999999993</v>
      </c>
      <c r="J10" s="12">
        <f t="shared" si="2"/>
        <v>23177.383290367576</v>
      </c>
      <c r="K10" s="15">
        <f t="shared" si="3"/>
        <v>51.097650500160007</v>
      </c>
    </row>
    <row r="11" spans="1:11" thickBot="1" x14ac:dyDescent="0.35">
      <c r="A11" s="4" t="s">
        <v>15</v>
      </c>
      <c r="B11" s="5">
        <v>2000</v>
      </c>
      <c r="C11" s="5">
        <v>8.6</v>
      </c>
      <c r="D11" s="5">
        <v>1.6E-2</v>
      </c>
      <c r="E11" s="5">
        <v>3.1</v>
      </c>
      <c r="F11" s="5">
        <v>8.6999999999999993</v>
      </c>
      <c r="G11" s="5">
        <v>2.6</v>
      </c>
      <c r="H11" s="13">
        <f t="shared" si="0"/>
        <v>7.4148822740000009</v>
      </c>
      <c r="I11" s="12">
        <f t="shared" si="1"/>
        <v>7801748</v>
      </c>
      <c r="J11" s="12">
        <f t="shared" si="2"/>
        <v>57849.042951414958</v>
      </c>
      <c r="K11" s="15">
        <f t="shared" si="3"/>
        <v>127.53597511280002</v>
      </c>
    </row>
    <row r="12" spans="1:11" thickBot="1" x14ac:dyDescent="0.35">
      <c r="A12" s="18" t="s">
        <v>16</v>
      </c>
      <c r="B12" s="19">
        <v>1400</v>
      </c>
      <c r="C12" s="19">
        <v>8.5</v>
      </c>
      <c r="D12" s="19">
        <v>6.3E-2</v>
      </c>
      <c r="E12" s="19">
        <v>10.7</v>
      </c>
      <c r="F12" s="19">
        <v>3.7</v>
      </c>
      <c r="G12" s="19">
        <v>0</v>
      </c>
      <c r="H12" s="13">
        <f t="shared" si="0"/>
        <v>16.186932426000002</v>
      </c>
      <c r="I12" s="12">
        <f>B12*C12*453.59</f>
        <v>5397721</v>
      </c>
      <c r="J12" s="12">
        <f>H12*I12/1000</f>
        <v>87372.545081401156</v>
      </c>
      <c r="K12" s="15">
        <f>J12/453.59</f>
        <v>192.62449586940002</v>
      </c>
    </row>
    <row r="13" spans="1:11" ht="14.45" x14ac:dyDescent="0.3">
      <c r="B13" s="27"/>
      <c r="C13" s="27"/>
      <c r="D13" s="27"/>
      <c r="E13" s="27"/>
      <c r="F13" s="27"/>
      <c r="G13" s="27"/>
      <c r="H13" s="27"/>
      <c r="I13" s="22"/>
      <c r="J13" s="26" t="s">
        <v>41</v>
      </c>
      <c r="K13" s="23">
        <f>SUM(K7:K12)</f>
        <v>371.25812148236002</v>
      </c>
    </row>
    <row r="14" spans="1:11" ht="14.45" x14ac:dyDescent="0.3">
      <c r="A14" s="6"/>
    </row>
    <row r="15" spans="1:11" ht="14.45" x14ac:dyDescent="0.3">
      <c r="A15" s="9" t="s">
        <v>25</v>
      </c>
    </row>
    <row r="16" spans="1:11" ht="14.45" x14ac:dyDescent="0.3">
      <c r="A16" s="9" t="s">
        <v>44</v>
      </c>
    </row>
    <row r="17" spans="1:1" ht="14.45" x14ac:dyDescent="0.3">
      <c r="A17" s="6"/>
    </row>
    <row r="18" spans="1:1" ht="14.45" x14ac:dyDescent="0.3">
      <c r="A18" s="9" t="s">
        <v>18</v>
      </c>
    </row>
    <row r="19" spans="1:1" ht="14.45" x14ac:dyDescent="0.3">
      <c r="A19" s="9" t="s">
        <v>19</v>
      </c>
    </row>
    <row r="20" spans="1:1" ht="14.45" x14ac:dyDescent="0.3">
      <c r="A20" s="9" t="s">
        <v>20</v>
      </c>
    </row>
    <row r="21" spans="1:1" ht="14.45" x14ac:dyDescent="0.3">
      <c r="A21" s="9" t="s">
        <v>21</v>
      </c>
    </row>
    <row r="22" spans="1:1" ht="14.45" x14ac:dyDescent="0.3">
      <c r="A22" s="9" t="s">
        <v>22</v>
      </c>
    </row>
    <row r="23" spans="1:1" ht="14.45" x14ac:dyDescent="0.3">
      <c r="A23" s="9" t="s">
        <v>23</v>
      </c>
    </row>
    <row r="24" spans="1:1" ht="14.45" x14ac:dyDescent="0.3">
      <c r="A24" s="9"/>
    </row>
    <row r="25" spans="1:1" ht="14.45" x14ac:dyDescent="0.3">
      <c r="A25" s="9" t="s">
        <v>42</v>
      </c>
    </row>
    <row r="26" spans="1:1" ht="14.45" x14ac:dyDescent="0.3">
      <c r="A26" s="9" t="s">
        <v>24</v>
      </c>
    </row>
    <row r="30" spans="1:1" x14ac:dyDescent="0.25">
      <c r="A30" s="28" t="s">
        <v>47</v>
      </c>
    </row>
    <row r="32" spans="1:1" x14ac:dyDescent="0.25">
      <c r="A32" s="10"/>
    </row>
  </sheetData>
  <mergeCells count="1">
    <mergeCell ref="A5:A6"/>
  </mergeCells>
  <pageMargins left="0.7" right="0.7" top="0.75" bottom="0.75" header="0.3" footer="0.3"/>
  <pageSetup scale="83" orientation="landscape" r:id="rId1"/>
  <headerFooter>
    <oddHeader>&amp;LBay Area Air Quality Management District&amp;CRegulation 8, Rule 32:  Wood Product Coatings&amp;RFormadehyde Emission Estimates</oddHeader>
    <oddFooter>&amp;L&amp;A&amp;C&amp;P&amp;R&amp;D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 Emission Calcs</vt:lpstr>
      <vt:lpstr>Example Calcs</vt:lpstr>
      <vt:lpstr>'Blank Emission Calcs'!Print_Area</vt:lpstr>
      <vt:lpstr>'Example Calcs'!Print_Area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Gimlen</dc:creator>
  <cp:lastModifiedBy>Paul Hibser</cp:lastModifiedBy>
  <cp:lastPrinted>2012-01-06T16:52:31Z</cp:lastPrinted>
  <dcterms:created xsi:type="dcterms:W3CDTF">2011-12-05T17:35:50Z</dcterms:created>
  <dcterms:modified xsi:type="dcterms:W3CDTF">2012-02-03T00:40:07Z</dcterms:modified>
</cp:coreProperties>
</file>